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liuh/VIU/0-112/Fall2020/"/>
    </mc:Choice>
  </mc:AlternateContent>
  <xr:revisionPtr revIDLastSave="0" documentId="8_{57A3258B-CD19-874C-B484-F10E88853A64}" xr6:coauthVersionLast="47" xr6:coauthVersionMax="47" xr10:uidLastSave="{00000000-0000-0000-0000-000000000000}"/>
  <bookViews>
    <workbookView xWindow="1660" yWindow="460" windowWidth="12580" windowHeight="9380" xr2:uid="{00000000-000D-0000-FFFF-FFFF00000000}"/>
  </bookViews>
  <sheets>
    <sheet name="Education Saving 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12" i="1"/>
  <c r="B13" i="1"/>
  <c r="B12" i="1"/>
  <c r="F11" i="1"/>
  <c r="E11" i="1"/>
  <c r="D11" i="1"/>
  <c r="C11" i="1"/>
  <c r="C13" i="1" l="1"/>
  <c r="F13" i="1" s="1"/>
  <c r="B14" i="1" s="1"/>
  <c r="C14" i="1" l="1"/>
  <c r="F14" i="1"/>
  <c r="B15" i="1" s="1"/>
  <c r="C15" i="1" l="1"/>
  <c r="F15" i="1" s="1"/>
  <c r="B16" i="1" s="1"/>
  <c r="C16" i="1" l="1"/>
  <c r="F16" i="1" s="1"/>
  <c r="B17" i="1" s="1"/>
  <c r="C17" i="1" l="1"/>
  <c r="F17" i="1" s="1"/>
  <c r="B18" i="1" s="1"/>
  <c r="C18" i="1" l="1"/>
  <c r="F18" i="1" s="1"/>
  <c r="B19" i="1" s="1"/>
  <c r="C19" i="1" l="1"/>
  <c r="F19" i="1" s="1"/>
  <c r="B20" i="1" s="1"/>
  <c r="C20" i="1" l="1"/>
  <c r="F20" i="1" s="1"/>
  <c r="B21" i="1" s="1"/>
  <c r="C21" i="1" l="1"/>
  <c r="F21" i="1" s="1"/>
  <c r="B22" i="1" s="1"/>
  <c r="C22" i="1" l="1"/>
  <c r="F22" i="1" s="1"/>
  <c r="B23" i="1" s="1"/>
  <c r="C23" i="1" l="1"/>
  <c r="F23" i="1" s="1"/>
  <c r="B24" i="1" s="1"/>
  <c r="C24" i="1" l="1"/>
  <c r="F24" i="1" s="1"/>
  <c r="B25" i="1" s="1"/>
  <c r="C25" i="1" l="1"/>
  <c r="F25" i="1" s="1"/>
  <c r="B26" i="1" s="1"/>
  <c r="C26" i="1" l="1"/>
  <c r="F26" i="1" s="1"/>
  <c r="B27" i="1" s="1"/>
  <c r="C27" i="1" l="1"/>
  <c r="F27" i="1" s="1"/>
</calcChain>
</file>

<file path=xl/sharedStrings.xml><?xml version="1.0" encoding="utf-8"?>
<sst xmlns="http://schemas.openxmlformats.org/spreadsheetml/2006/main" count="22" uniqueCount="22">
  <si>
    <t>Saving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</si>
  <si>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</si>
  <si>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</si>
  <si>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</si>
  <si>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</si>
  <si>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</si>
  <si>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</si>
  <si>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</si>
  <si>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</si>
  <si>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</si>
  <si>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</si>
  <si>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</si>
  <si>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</si>
  <si>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Government Match Rate</t>
  </si>
  <si>
    <t>Government Match</t>
  </si>
  <si>
    <t>Year Count</t>
  </si>
  <si>
    <t>Yearly Interest Growth Rate</t>
  </si>
  <si>
    <t>Yearly Match Maximum</t>
  </si>
  <si>
    <t>Yearly Contribution</t>
  </si>
  <si>
    <t>Yearly Interest Growth</t>
  </si>
  <si>
    <t>Initial Balance of the Year</t>
  </si>
  <si>
    <t>End Balance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</si>
</sst>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10" fontId="0" fillId="2" borderId="0" xfId="0" applyNumberFormat="1" applyFill="1"/>
    <xf numFmtId="49" fontId="0" fillId="0" borderId="0" xfId="0" applyNumberFormat="1" applyAlignment="1">
      <alignment wrapText="1"/>
    </xf>
    <xf numFmtId="164" fontId="0" fillId="2" borderId="0" xfId="0" applyNumberFormat="1" applyFill="1"/>
    <xf numFmtId="9" fontId="0" fillId="2" borderId="0" xfId="0" applyNumberFormat="1" applyFill="1"/>
    <xf numFmtId="49" fontId="1" fillId="0" borderId="0" xfId="0" applyNumberFormat="1" applyFont="1" applyAlignment="1">
      <alignment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5" sqref="I15"/>
    </sheetView>
  </sheetViews>
  <sheetFormatPr baseColWidth="10" defaultColWidth="8.83203125" defaultRowHeight="15" x14ac:dyDescent="0.2"/>
  <cols>
    <col min="1" max="1" width="9.33203125" customWidth="1"/>
    <col min="2" max="2" width="11" customWidth="1"/>
    <col min="3" max="3" width="13.1640625" customWidth="1"/>
    <col min="4" max="4" width="13.33203125" customWidth="1"/>
    <col min="5" max="5" width="11.83203125" customWidth="1"/>
    <col min="6" max="6" width="12.5" customWidth="1"/>
  </cols>
  <sheetData>
    <row r="1" spans="1:13" x14ac:dyDescent="0.2">
      <c r="A1" s="2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</row>
    <row r="2" spans="1:13" x14ac:dyDescent="0.2">
      <c r="A2" s="5" t="s">
        <v>0</v>
      </c>
      <c r="B2" s="6">
        <v>100</v>
      </c>
      <c r="C2" s="6">
        <v>100</v>
      </c>
      <c r="D2" s="6">
        <v>200</v>
      </c>
      <c r="E2" s="6">
        <v>200</v>
      </c>
      <c r="F2" s="6">
        <v>50</v>
      </c>
      <c r="G2" s="6">
        <v>50</v>
      </c>
      <c r="H2" s="6">
        <v>50</v>
      </c>
      <c r="I2" s="6">
        <v>50</v>
      </c>
      <c r="J2" s="6">
        <v>50</v>
      </c>
      <c r="K2" s="6">
        <v>100</v>
      </c>
      <c r="L2" s="6">
        <v>100</v>
      </c>
      <c r="M2" s="7">
        <v>0</v>
      </c>
    </row>
    <row r="4" spans="1:13" x14ac:dyDescent="0.2">
      <c r="A4" s="1" t="s">
        <v>13</v>
      </c>
      <c r="B4" s="1"/>
      <c r="C4" s="1"/>
      <c r="D4" s="11">
        <v>0.25</v>
      </c>
      <c r="E4" s="1" t="s">
        <v>17</v>
      </c>
      <c r="F4" s="1"/>
      <c r="G4" s="10">
        <v>500</v>
      </c>
    </row>
    <row r="5" spans="1:13" x14ac:dyDescent="0.2">
      <c r="A5" s="1" t="s">
        <v>16</v>
      </c>
      <c r="B5" s="1"/>
      <c r="C5" s="1"/>
      <c r="D5" s="8">
        <v>2.5000000000000001E-2</v>
      </c>
    </row>
    <row r="10" spans="1:13" s="9" customFormat="1" ht="48" x14ac:dyDescent="0.2">
      <c r="A10" s="12" t="s">
        <v>15</v>
      </c>
      <c r="B10" s="12" t="s">
        <v>20</v>
      </c>
      <c r="C10" s="12" t="s">
        <v>19</v>
      </c>
      <c r="D10" s="12" t="s">
        <v>18</v>
      </c>
      <c r="E10" s="12" t="s">
        <v>14</v>
      </c>
      <c r="F10" s="12" t="s">
        <v>21</v>
      </c>
    </row>
    <row r="11" spans="1:13" x14ac:dyDescent="0.2">
      <c r="A11">
        <v>1</v>
      </c>
      <c r="B11" s="13">
        <v>0</v>
      </c>
      <c r="C11" s="13">
        <f>B11*$D$5</f>
        <v>0</v>
      </c>
      <c r="D11" s="13">
        <f>SUM($B$2:$M$2)</f>
        <v>1050</v>
      </c>
      <c r="E11" s="13">
        <f>MIN($G$4, D11*$D$4)</f>
        <v>262.5</v>
      </c>
      <c r="F11" s="13">
        <f>SUM(B11:E11)</f>
        <v>1312.5</v>
      </c>
    </row>
    <row r="12" spans="1:13" x14ac:dyDescent="0.2">
      <c r="A12">
        <v>2</v>
      </c>
      <c r="B12" s="13">
        <f>F11</f>
        <v>1312.5</v>
      </c>
      <c r="C12" s="13">
        <f t="shared" ref="C12:C27" si="0">B12*$D$5</f>
        <v>32.8125</v>
      </c>
      <c r="D12" s="13">
        <f t="shared" ref="D12:D27" si="1">SUM($B$2:$M$2)</f>
        <v>1050</v>
      </c>
      <c r="E12" s="13">
        <f t="shared" ref="E12:E27" si="2">MIN($G$4, D12*$D$4)</f>
        <v>262.5</v>
      </c>
      <c r="F12" s="13">
        <f t="shared" ref="F12:F27" si="3">SUM(B12:E12)</f>
        <v>2657.8125</v>
      </c>
    </row>
    <row r="13" spans="1:13" x14ac:dyDescent="0.2">
      <c r="A13">
        <v>3</v>
      </c>
      <c r="B13" s="13">
        <f t="shared" ref="B13:B27" si="4">F12</f>
        <v>2657.8125</v>
      </c>
      <c r="C13" s="13">
        <f t="shared" si="0"/>
        <v>66.4453125</v>
      </c>
      <c r="D13" s="13">
        <f t="shared" si="1"/>
        <v>1050</v>
      </c>
      <c r="E13" s="13">
        <f t="shared" si="2"/>
        <v>262.5</v>
      </c>
      <c r="F13" s="13">
        <f t="shared" si="3"/>
        <v>4036.7578125</v>
      </c>
    </row>
    <row r="14" spans="1:13" x14ac:dyDescent="0.2">
      <c r="A14">
        <v>4</v>
      </c>
      <c r="B14" s="13">
        <f t="shared" si="4"/>
        <v>4036.7578125</v>
      </c>
      <c r="C14" s="13">
        <f t="shared" si="0"/>
        <v>100.9189453125</v>
      </c>
      <c r="D14" s="13">
        <f t="shared" si="1"/>
        <v>1050</v>
      </c>
      <c r="E14" s="13">
        <f t="shared" si="2"/>
        <v>262.5</v>
      </c>
      <c r="F14" s="13">
        <f t="shared" si="3"/>
        <v>5450.1767578125</v>
      </c>
    </row>
    <row r="15" spans="1:13" x14ac:dyDescent="0.2">
      <c r="A15">
        <v>5</v>
      </c>
      <c r="B15" s="13">
        <f t="shared" si="4"/>
        <v>5450.1767578125</v>
      </c>
      <c r="C15" s="13">
        <f t="shared" si="0"/>
        <v>136.25441894531249</v>
      </c>
      <c r="D15" s="13">
        <f t="shared" si="1"/>
        <v>1050</v>
      </c>
      <c r="E15" s="13">
        <f t="shared" si="2"/>
        <v>262.5</v>
      </c>
      <c r="F15" s="13">
        <f t="shared" si="3"/>
        <v>6898.9311767578129</v>
      </c>
    </row>
    <row r="16" spans="1:13" x14ac:dyDescent="0.2">
      <c r="A16">
        <v>6</v>
      </c>
      <c r="B16" s="13">
        <f t="shared" si="4"/>
        <v>6898.9311767578129</v>
      </c>
      <c r="C16" s="13">
        <f t="shared" si="0"/>
        <v>172.47327941894534</v>
      </c>
      <c r="D16" s="13">
        <f t="shared" si="1"/>
        <v>1050</v>
      </c>
      <c r="E16" s="13">
        <f t="shared" si="2"/>
        <v>262.5</v>
      </c>
      <c r="F16" s="13">
        <f t="shared" si="3"/>
        <v>8383.9044561767587</v>
      </c>
    </row>
    <row r="17" spans="1:6" x14ac:dyDescent="0.2">
      <c r="A17">
        <v>7</v>
      </c>
      <c r="B17" s="13">
        <f t="shared" si="4"/>
        <v>8383.9044561767587</v>
      </c>
      <c r="C17" s="13">
        <f t="shared" si="0"/>
        <v>209.59761140441898</v>
      </c>
      <c r="D17" s="13">
        <f t="shared" si="1"/>
        <v>1050</v>
      </c>
      <c r="E17" s="13">
        <f t="shared" si="2"/>
        <v>262.5</v>
      </c>
      <c r="F17" s="13">
        <f t="shared" si="3"/>
        <v>9906.0020675811775</v>
      </c>
    </row>
    <row r="18" spans="1:6" x14ac:dyDescent="0.2">
      <c r="A18">
        <v>8</v>
      </c>
      <c r="B18" s="13">
        <f t="shared" si="4"/>
        <v>9906.0020675811775</v>
      </c>
      <c r="C18" s="13">
        <f t="shared" si="0"/>
        <v>247.65005168952945</v>
      </c>
      <c r="D18" s="13">
        <f t="shared" si="1"/>
        <v>1050</v>
      </c>
      <c r="E18" s="13">
        <f t="shared" si="2"/>
        <v>262.5</v>
      </c>
      <c r="F18" s="13">
        <f t="shared" si="3"/>
        <v>11466.152119270708</v>
      </c>
    </row>
    <row r="19" spans="1:6" x14ac:dyDescent="0.2">
      <c r="A19">
        <v>9</v>
      </c>
      <c r="B19" s="13">
        <f t="shared" si="4"/>
        <v>11466.152119270708</v>
      </c>
      <c r="C19" s="13">
        <f t="shared" si="0"/>
        <v>286.65380298176768</v>
      </c>
      <c r="D19" s="13">
        <f t="shared" si="1"/>
        <v>1050</v>
      </c>
      <c r="E19" s="13">
        <f t="shared" si="2"/>
        <v>262.5</v>
      </c>
      <c r="F19" s="13">
        <f t="shared" si="3"/>
        <v>13065.305922252475</v>
      </c>
    </row>
    <row r="20" spans="1:6" x14ac:dyDescent="0.2">
      <c r="A20">
        <v>10</v>
      </c>
      <c r="B20" s="13">
        <f t="shared" si="4"/>
        <v>13065.305922252475</v>
      </c>
      <c r="C20" s="13">
        <f t="shared" si="0"/>
        <v>326.63264805631189</v>
      </c>
      <c r="D20" s="13">
        <f t="shared" si="1"/>
        <v>1050</v>
      </c>
      <c r="E20" s="13">
        <f t="shared" si="2"/>
        <v>262.5</v>
      </c>
      <c r="F20" s="13">
        <f t="shared" si="3"/>
        <v>14704.438570308786</v>
      </c>
    </row>
    <row r="21" spans="1:6" x14ac:dyDescent="0.2">
      <c r="A21">
        <v>11</v>
      </c>
      <c r="B21" s="13">
        <f t="shared" si="4"/>
        <v>14704.438570308786</v>
      </c>
      <c r="C21" s="13">
        <f t="shared" si="0"/>
        <v>367.61096425771967</v>
      </c>
      <c r="D21" s="13">
        <f t="shared" si="1"/>
        <v>1050</v>
      </c>
      <c r="E21" s="13">
        <f t="shared" si="2"/>
        <v>262.5</v>
      </c>
      <c r="F21" s="13">
        <f t="shared" si="3"/>
        <v>16384.549534566504</v>
      </c>
    </row>
    <row r="22" spans="1:6" x14ac:dyDescent="0.2">
      <c r="A22">
        <v>12</v>
      </c>
      <c r="B22" s="13">
        <f t="shared" si="4"/>
        <v>16384.549534566504</v>
      </c>
      <c r="C22" s="13">
        <f t="shared" si="0"/>
        <v>409.6137383641626</v>
      </c>
      <c r="D22" s="13">
        <f t="shared" si="1"/>
        <v>1050</v>
      </c>
      <c r="E22" s="13">
        <f t="shared" si="2"/>
        <v>262.5</v>
      </c>
      <c r="F22" s="13">
        <f t="shared" si="3"/>
        <v>18106.663272930666</v>
      </c>
    </row>
    <row r="23" spans="1:6" x14ac:dyDescent="0.2">
      <c r="A23">
        <v>13</v>
      </c>
      <c r="B23" s="13">
        <f t="shared" si="4"/>
        <v>18106.663272930666</v>
      </c>
      <c r="C23" s="13">
        <f t="shared" si="0"/>
        <v>452.66658182326665</v>
      </c>
      <c r="D23" s="13">
        <f t="shared" si="1"/>
        <v>1050</v>
      </c>
      <c r="E23" s="13">
        <f t="shared" si="2"/>
        <v>262.5</v>
      </c>
      <c r="F23" s="13">
        <f t="shared" si="3"/>
        <v>19871.829854753931</v>
      </c>
    </row>
    <row r="24" spans="1:6" x14ac:dyDescent="0.2">
      <c r="A24">
        <v>14</v>
      </c>
      <c r="B24" s="13">
        <f t="shared" si="4"/>
        <v>19871.829854753931</v>
      </c>
      <c r="C24" s="13">
        <f t="shared" si="0"/>
        <v>496.79574636884831</v>
      </c>
      <c r="D24" s="13">
        <f t="shared" si="1"/>
        <v>1050</v>
      </c>
      <c r="E24" s="13">
        <f t="shared" si="2"/>
        <v>262.5</v>
      </c>
      <c r="F24" s="13">
        <f t="shared" si="3"/>
        <v>21681.125601122778</v>
      </c>
    </row>
    <row r="25" spans="1:6" x14ac:dyDescent="0.2">
      <c r="A25">
        <v>15</v>
      </c>
      <c r="B25" s="13">
        <f t="shared" si="4"/>
        <v>21681.125601122778</v>
      </c>
      <c r="C25" s="13">
        <f t="shared" si="0"/>
        <v>542.02814002806952</v>
      </c>
      <c r="D25" s="13">
        <f t="shared" si="1"/>
        <v>1050</v>
      </c>
      <c r="E25" s="13">
        <f t="shared" si="2"/>
        <v>262.5</v>
      </c>
      <c r="F25" s="13">
        <f t="shared" si="3"/>
        <v>23535.653741150847</v>
      </c>
    </row>
    <row r="26" spans="1:6" x14ac:dyDescent="0.2">
      <c r="A26">
        <v>16</v>
      </c>
      <c r="B26" s="13">
        <f t="shared" si="4"/>
        <v>23535.653741150847</v>
      </c>
      <c r="C26" s="13">
        <f t="shared" si="0"/>
        <v>588.39134352877124</v>
      </c>
      <c r="D26" s="13">
        <f t="shared" si="1"/>
        <v>1050</v>
      </c>
      <c r="E26" s="13">
        <f t="shared" si="2"/>
        <v>262.5</v>
      </c>
      <c r="F26" s="13">
        <f t="shared" si="3"/>
        <v>25436.545084679619</v>
      </c>
    </row>
    <row r="27" spans="1:6" x14ac:dyDescent="0.2">
      <c r="A27">
        <v>17</v>
      </c>
      <c r="B27" s="13">
        <f t="shared" si="4"/>
        <v>25436.545084679619</v>
      </c>
      <c r="C27" s="13">
        <f t="shared" si="0"/>
        <v>635.91362711699048</v>
      </c>
      <c r="D27" s="13">
        <f t="shared" si="1"/>
        <v>1050</v>
      </c>
      <c r="E27" s="13">
        <f t="shared" si="2"/>
        <v>262.5</v>
      </c>
      <c r="F27" s="13">
        <f t="shared" si="3"/>
        <v>27384.958711796611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Education Saving Plan</vt:lpstr>
    </vt:vector>
  </TitlesOfParts>
  <Company>Vancouver Island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Huizhu Liu</dc:creator>
  <cp:lastModifiedBy>Huizhu Liu</cp:lastModifiedBy>
  <dcterms:created xsi:type="dcterms:W3CDTF">2019-09-12T21:43:10Z</dcterms:created>
  <dcterms:modified xsi:type="dcterms:W3CDTF">2021-09-26T17:14:50Z</dcterms:modified>
</cp:coreProperties>
</file>